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glio1" sheetId="1" r:id="rId1"/>
  </sheets>
  <definedNames>
    <definedName name="_xlnm.Print_Area" localSheetId="0">Foglio1!$B$2:$M$44</definedName>
  </definedNames>
  <calcPr calcId="125725"/>
</workbook>
</file>

<file path=xl/calcChain.xml><?xml version="1.0" encoding="utf-8"?>
<calcChain xmlns="http://schemas.openxmlformats.org/spreadsheetml/2006/main">
  <c r="C17" i="1"/>
  <c r="C23"/>
  <c r="C20" l="1"/>
</calcChain>
</file>

<file path=xl/sharedStrings.xml><?xml version="1.0" encoding="utf-8"?>
<sst xmlns="http://schemas.openxmlformats.org/spreadsheetml/2006/main" count="88" uniqueCount="72">
  <si>
    <t>Project Code</t>
  </si>
  <si>
    <t>ASME VIII Div 1</t>
  </si>
  <si>
    <t>PED</t>
  </si>
  <si>
    <t>QOC type</t>
  </si>
  <si>
    <t>SECTOR</t>
  </si>
  <si>
    <t>Vessel installation</t>
  </si>
  <si>
    <t>Horizontal</t>
  </si>
  <si>
    <t>Vertical</t>
  </si>
  <si>
    <t>Nominal diameter</t>
  </si>
  <si>
    <t>External diameter</t>
  </si>
  <si>
    <t>mm</t>
  </si>
  <si>
    <t>Corrosion thickness</t>
  </si>
  <si>
    <t>Vessel thickness</t>
  </si>
  <si>
    <t>Design pressure</t>
  </si>
  <si>
    <t>Design temperature</t>
  </si>
  <si>
    <t>Test pressure</t>
  </si>
  <si>
    <t>Stamp ASME</t>
  </si>
  <si>
    <t>YES</t>
  </si>
  <si>
    <t>NO</t>
  </si>
  <si>
    <t>Language</t>
  </si>
  <si>
    <t>Italian</t>
  </si>
  <si>
    <t>English</t>
  </si>
  <si>
    <t>NACE Std</t>
  </si>
  <si>
    <t>Forgings material</t>
  </si>
  <si>
    <t>INCONEL 625 (3mm)</t>
  </si>
  <si>
    <t>QOC DESIGN DATA</t>
  </si>
  <si>
    <t>Bar</t>
  </si>
  <si>
    <t>°C</t>
  </si>
  <si>
    <t>Vessel Internal Diameter</t>
  </si>
  <si>
    <t>inch</t>
  </si>
  <si>
    <t>A694 F60</t>
  </si>
  <si>
    <t>A694 F65</t>
  </si>
  <si>
    <t>A694 F70</t>
  </si>
  <si>
    <t>Weld Overlay (wet parts)</t>
  </si>
  <si>
    <t>Fluid</t>
  </si>
  <si>
    <t xml:space="preserve">CLAMP TYPE (with jaw)  </t>
  </si>
  <si>
    <t>THREADED</t>
  </si>
  <si>
    <t>SA 105 N</t>
  </si>
  <si>
    <t>SA 350 LF2</t>
  </si>
  <si>
    <t>SA 350 LF3</t>
  </si>
  <si>
    <t>SA181 F 304 L</t>
  </si>
  <si>
    <t>SA 181 F 316</t>
  </si>
  <si>
    <t>1,5 x Des. Pressure</t>
  </si>
  <si>
    <t>1,43 x Des. Pressure</t>
  </si>
  <si>
    <t>1,3 x Des. Pressure</t>
  </si>
  <si>
    <t>Quantity (Pieces)</t>
  </si>
  <si>
    <t>TEST PRESSURE</t>
  </si>
  <si>
    <t>Other</t>
  </si>
  <si>
    <t>Up to 12"</t>
  </si>
  <si>
    <t>Min 8"</t>
  </si>
  <si>
    <t>Other OD diameter</t>
  </si>
  <si>
    <t>ASME VIII Div 2</t>
  </si>
  <si>
    <t>GENERAL NOTES</t>
  </si>
  <si>
    <t>Right</t>
  </si>
  <si>
    <t>Left</t>
  </si>
  <si>
    <t>Hinge Position (looking closure)</t>
  </si>
  <si>
    <t>Please insert the data only in the colored cells, the others being blocked.</t>
  </si>
  <si>
    <t>The Blue cells contain additional information that are usefull for price definition.</t>
  </si>
  <si>
    <t>Test Pressure is important for the quotation and, possibly, for the order. Please complete with "X" the relevant value.</t>
  </si>
  <si>
    <t>X</t>
  </si>
  <si>
    <t>CO2 + ARIA</t>
  </si>
  <si>
    <t>28060 - San Pietro Mosezzo (NO)</t>
  </si>
  <si>
    <t xml:space="preserve">email: </t>
  </si>
  <si>
    <t>commerciale@ocgsrl.it</t>
  </si>
  <si>
    <t>PEC: ocgsrl@legalmail.it</t>
  </si>
  <si>
    <t>The Green colored cells contain mandatory information. If void, our quotation could be not accurate.</t>
  </si>
  <si>
    <t>French</t>
  </si>
  <si>
    <t>info@ocgsrl.it</t>
  </si>
  <si>
    <t xml:space="preserve">Via Biandrate, 49 </t>
  </si>
  <si>
    <t>If available,  please insert the Nominal Diameter in the cell C14 otherwise please insert the information in cell G14 (ex.: 2444 mm, and leave C14 empty)</t>
  </si>
  <si>
    <t>If different from the indicated values obtained in cell C21, please put "X" in cell H22 and then the required value of test pressure in the cell F22.</t>
  </si>
  <si>
    <t>Cells C29÷31 and E29÷31 are free for different Material of construction; please specify the requested material.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</si>
</sst>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  <font>
      <b/>
      <i/>
      <sz val="8"/>
      <color theme="1"/>
      <name val="Arial"/>
      <family val="2"/>
    </font>
    <font>
      <i/>
      <sz val="10"/>
      <color theme="1"/>
      <name val="Arial"/>
      <family val="2"/>
    </font>
    <font>
      <b/>
      <i/>
      <sz val="28"/>
      <color theme="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i/>
      <sz val="2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3" fillId="0" borderId="0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right"/>
      <protection locked="0"/>
    </xf>
    <xf numFmtId="0" fontId="3" fillId="3" borderId="0" xfId="0" applyFont="1" applyFill="1" applyBorder="1" applyProtection="1">
      <protection locked="0"/>
    </xf>
    <xf numFmtId="0" fontId="3" fillId="0" borderId="5" xfId="0" applyFont="1" applyBorder="1" applyProtection="1">
      <protection locked="0"/>
    </xf>
    <xf numFmtId="0" fontId="4" fillId="0" borderId="2" xfId="0" applyFont="1" applyBorder="1" applyProtection="1"/>
    <xf numFmtId="0" fontId="1" fillId="0" borderId="2" xfId="0" applyFont="1" applyBorder="1" applyProtection="1"/>
    <xf numFmtId="0" fontId="1" fillId="0" borderId="2" xfId="0" applyFont="1" applyBorder="1" applyAlignment="1" applyProtection="1"/>
    <xf numFmtId="0" fontId="4" fillId="0" borderId="0" xfId="0" applyFont="1" applyBorder="1" applyAlignment="1" applyProtection="1"/>
    <xf numFmtId="0" fontId="3" fillId="0" borderId="0" xfId="0" applyFont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0" fontId="4" fillId="0" borderId="2" xfId="0" applyFont="1" applyBorder="1" applyAlignment="1" applyProtection="1"/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Protection="1"/>
    <xf numFmtId="0" fontId="4" fillId="0" borderId="0" xfId="0" applyFont="1" applyBorder="1" applyProtection="1"/>
    <xf numFmtId="0" fontId="3" fillId="0" borderId="3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right"/>
    </xf>
    <xf numFmtId="0" fontId="8" fillId="0" borderId="5" xfId="0" applyFont="1" applyBorder="1" applyAlignment="1" applyProtection="1">
      <alignment horizontal="right"/>
    </xf>
    <xf numFmtId="0" fontId="3" fillId="0" borderId="2" xfId="0" applyFont="1" applyBorder="1" applyProtection="1">
      <protection locked="0"/>
    </xf>
    <xf numFmtId="0" fontId="1" fillId="0" borderId="4" xfId="0" applyFont="1" applyBorder="1" applyProtection="1"/>
    <xf numFmtId="0" fontId="3" fillId="0" borderId="5" xfId="0" applyFont="1" applyBorder="1" applyProtection="1"/>
    <xf numFmtId="0" fontId="3" fillId="0" borderId="6" xfId="0" applyFont="1" applyBorder="1" applyProtection="1"/>
    <xf numFmtId="0" fontId="3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3" xfId="0" applyFont="1" applyBorder="1" applyProtection="1"/>
    <xf numFmtId="0" fontId="6" fillId="0" borderId="0" xfId="0" quotePrefix="1" applyFont="1" applyBorder="1" applyAlignment="1" applyProtection="1"/>
    <xf numFmtId="0" fontId="4" fillId="0" borderId="3" xfId="0" applyFont="1" applyBorder="1" applyProtection="1"/>
    <xf numFmtId="2" fontId="3" fillId="0" borderId="0" xfId="0" applyNumberFormat="1" applyFont="1" applyAlignment="1" applyProtection="1">
      <alignment horizontal="center"/>
    </xf>
    <xf numFmtId="0" fontId="3" fillId="0" borderId="0" xfId="0" applyFont="1" applyProtection="1"/>
    <xf numFmtId="0" fontId="4" fillId="0" borderId="0" xfId="0" applyFont="1" applyBorder="1" applyAlignment="1" applyProtection="1">
      <alignment horizontal="righ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2" fillId="5" borderId="0" xfId="0" applyFont="1" applyFill="1" applyBorder="1" applyAlignment="1" applyProtection="1">
      <alignment horizontal="center"/>
      <protection locked="0"/>
    </xf>
    <xf numFmtId="2" fontId="2" fillId="5" borderId="0" xfId="0" applyNumberFormat="1" applyFont="1" applyFill="1" applyBorder="1" applyAlignment="1" applyProtection="1">
      <alignment horizontal="center"/>
      <protection locked="0"/>
    </xf>
    <xf numFmtId="0" fontId="2" fillId="5" borderId="0" xfId="0" quotePrefix="1" applyFont="1" applyFill="1" applyBorder="1" applyAlignment="1" applyProtection="1">
      <alignment horizontal="center"/>
      <protection locked="0"/>
    </xf>
    <xf numFmtId="0" fontId="4" fillId="5" borderId="13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2" fontId="1" fillId="6" borderId="11" xfId="0" applyNumberFormat="1" applyFont="1" applyFill="1" applyBorder="1" applyAlignment="1">
      <alignment vertical="center"/>
    </xf>
    <xf numFmtId="2" fontId="10" fillId="6" borderId="11" xfId="0" applyNumberFormat="1" applyFont="1" applyFill="1" applyBorder="1" applyAlignment="1"/>
    <xf numFmtId="2" fontId="2" fillId="6" borderId="11" xfId="0" applyNumberFormat="1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2" fontId="13" fillId="6" borderId="0" xfId="0" applyNumberFormat="1" applyFont="1" applyFill="1" applyBorder="1" applyAlignment="1"/>
    <xf numFmtId="0" fontId="14" fillId="6" borderId="0" xfId="0" applyFont="1" applyFill="1" applyBorder="1" applyAlignment="1"/>
    <xf numFmtId="2" fontId="9" fillId="6" borderId="11" xfId="0" applyNumberFormat="1" applyFont="1" applyFill="1" applyBorder="1" applyAlignment="1">
      <alignment vertical="center"/>
    </xf>
    <xf numFmtId="2" fontId="9" fillId="6" borderId="0" xfId="0" applyNumberFormat="1" applyFont="1" applyFill="1" applyBorder="1" applyAlignment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2" fontId="1" fillId="6" borderId="12" xfId="0" applyNumberFormat="1" applyFont="1" applyFill="1" applyBorder="1" applyAlignment="1">
      <alignment vertical="center"/>
    </xf>
    <xf numFmtId="2" fontId="11" fillId="6" borderId="3" xfId="0" applyNumberFormat="1" applyFont="1" applyFill="1" applyBorder="1" applyAlignment="1"/>
    <xf numFmtId="0" fontId="1" fillId="6" borderId="5" xfId="0" applyFont="1" applyFill="1" applyBorder="1" applyAlignment="1">
      <alignment vertical="center"/>
    </xf>
    <xf numFmtId="2" fontId="9" fillId="6" borderId="5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 wrapText="1"/>
    </xf>
    <xf numFmtId="0" fontId="7" fillId="4" borderId="7" xfId="0" applyFont="1" applyFill="1" applyBorder="1" applyAlignment="1" applyProtection="1">
      <alignment horizontal="center"/>
    </xf>
    <xf numFmtId="0" fontId="7" fillId="4" borderId="8" xfId="0" applyFont="1" applyFill="1" applyBorder="1" applyAlignment="1" applyProtection="1">
      <alignment horizontal="center"/>
    </xf>
    <xf numFmtId="0" fontId="7" fillId="4" borderId="9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16" xfId="0" applyFont="1" applyFill="1" applyBorder="1" applyAlignment="1" applyProtection="1">
      <alignment horizontal="center" vertical="center"/>
    </xf>
    <xf numFmtId="2" fontId="9" fillId="6" borderId="10" xfId="0" applyNumberFormat="1" applyFont="1" applyFill="1" applyBorder="1" applyAlignment="1">
      <alignment vertical="center"/>
    </xf>
    <xf numFmtId="2" fontId="9" fillId="6" borderId="2" xfId="0" applyNumberFormat="1" applyFont="1" applyFill="1" applyBorder="1" applyAlignment="1">
      <alignment vertical="center"/>
    </xf>
    <xf numFmtId="2" fontId="9" fillId="6" borderId="4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23</xdr:row>
      <xdr:rowOff>95250</xdr:rowOff>
    </xdr:from>
    <xdr:to>
      <xdr:col>6</xdr:col>
      <xdr:colOff>504825</xdr:colOff>
      <xdr:row>23</xdr:row>
      <xdr:rowOff>95250</xdr:rowOff>
    </xdr:to>
    <xdr:cxnSp macro="">
      <xdr:nvCxnSpPr>
        <xdr:cNvPr id="3" name="Connettore 2 2"/>
        <xdr:cNvCxnSpPr/>
      </xdr:nvCxnSpPr>
      <xdr:spPr>
        <a:xfrm flipH="1" flipV="1">
          <a:off x="5029200" y="3238500"/>
          <a:ext cx="476250" cy="0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3"/>
  <sheetViews>
    <sheetView tabSelected="1" view="pageBreakPreview" zoomScale="75" zoomScaleNormal="90" zoomScaleSheetLayoutView="75" workbookViewId="0">
      <selection activeCell="D10" sqref="D10"/>
    </sheetView>
  </sheetViews>
  <sheetFormatPr defaultRowHeight="12.75"/>
  <cols>
    <col min="1" max="1" width="4.28515625" style="1" customWidth="1"/>
    <col min="2" max="2" width="23.7109375" style="1" bestFit="1" customWidth="1"/>
    <col min="3" max="3" width="22.5703125" style="1" customWidth="1"/>
    <col min="4" max="4" width="5.7109375" style="1" customWidth="1"/>
    <col min="5" max="5" width="22.7109375" style="1" customWidth="1"/>
    <col min="6" max="6" width="5.7109375" style="1" customWidth="1"/>
    <col min="7" max="7" width="13.5703125" style="1" bestFit="1" customWidth="1"/>
    <col min="8" max="8" width="5.7109375" style="1" customWidth="1"/>
    <col min="9" max="9" width="4.28515625" style="1" customWidth="1"/>
    <col min="10" max="16384" width="9.140625" style="1"/>
  </cols>
  <sheetData>
    <row r="1" spans="2:13" ht="13.5" thickBot="1"/>
    <row r="2" spans="2:13" ht="13.5" customHeight="1">
      <c r="B2" s="86"/>
      <c r="C2" s="64"/>
      <c r="D2" s="59" t="s">
        <v>68</v>
      </c>
      <c r="E2" s="58"/>
      <c r="F2" s="60"/>
      <c r="G2" s="64"/>
      <c r="H2" s="69"/>
    </row>
    <row r="3" spans="2:13" ht="13.5" customHeight="1">
      <c r="B3" s="87"/>
      <c r="C3" s="65"/>
      <c r="D3" s="61" t="s">
        <v>61</v>
      </c>
      <c r="E3" s="62"/>
      <c r="F3" s="63"/>
      <c r="G3" s="65"/>
      <c r="H3" s="70"/>
    </row>
    <row r="4" spans="2:13" ht="13.5" customHeight="1">
      <c r="B4" s="87"/>
      <c r="C4" s="65"/>
      <c r="D4" s="61" t="s">
        <v>62</v>
      </c>
      <c r="E4" s="61" t="s">
        <v>63</v>
      </c>
      <c r="F4" s="61" t="s">
        <v>64</v>
      </c>
      <c r="G4" s="65"/>
      <c r="H4" s="70"/>
    </row>
    <row r="5" spans="2:13" ht="13.5" customHeight="1">
      <c r="B5" s="87"/>
      <c r="C5" s="65"/>
      <c r="D5" s="61"/>
      <c r="E5" s="61" t="s">
        <v>67</v>
      </c>
      <c r="F5" s="65"/>
      <c r="G5" s="65"/>
      <c r="H5" s="70"/>
    </row>
    <row r="6" spans="2:13" ht="13.5" customHeight="1" thickBot="1">
      <c r="B6" s="88"/>
      <c r="C6" s="72"/>
      <c r="D6" s="71"/>
      <c r="E6" s="71"/>
      <c r="F6" s="72"/>
      <c r="G6" s="72"/>
      <c r="H6" s="73"/>
    </row>
    <row r="7" spans="2:13" ht="13.5" customHeight="1" thickBot="1">
      <c r="B7" s="80" t="s">
        <v>25</v>
      </c>
      <c r="C7" s="81"/>
      <c r="D7" s="81"/>
      <c r="E7" s="81"/>
      <c r="F7" s="81"/>
      <c r="G7" s="81"/>
      <c r="H7" s="82"/>
    </row>
    <row r="8" spans="2:13" ht="12.75" customHeight="1">
      <c r="B8" s="83"/>
      <c r="C8" s="84"/>
      <c r="D8" s="84"/>
      <c r="E8" s="84"/>
      <c r="F8" s="84"/>
      <c r="G8" s="84"/>
      <c r="H8" s="85"/>
      <c r="J8" s="77" t="s">
        <v>52</v>
      </c>
      <c r="K8" s="78"/>
      <c r="L8" s="78"/>
      <c r="M8" s="79"/>
    </row>
    <row r="9" spans="2:13" ht="12.75" customHeight="1" thickBot="1">
      <c r="B9" s="21" t="s">
        <v>45</v>
      </c>
      <c r="C9" s="6">
        <v>1</v>
      </c>
      <c r="D9" s="29"/>
      <c r="E9" s="29"/>
      <c r="F9" s="29"/>
      <c r="G9" s="29"/>
      <c r="H9" s="32"/>
      <c r="J9" s="47"/>
      <c r="K9" s="6"/>
      <c r="L9" s="6"/>
      <c r="M9" s="48"/>
    </row>
    <row r="10" spans="2:13" ht="12.75" customHeight="1" thickBot="1">
      <c r="B10" s="66" t="s">
        <v>0</v>
      </c>
      <c r="C10" s="67" t="s">
        <v>1</v>
      </c>
      <c r="D10" s="52" t="s">
        <v>59</v>
      </c>
      <c r="E10" s="67" t="s">
        <v>51</v>
      </c>
      <c r="F10" s="52"/>
      <c r="G10" s="67" t="s">
        <v>2</v>
      </c>
      <c r="H10" s="68" t="s">
        <v>59</v>
      </c>
      <c r="J10" s="47"/>
      <c r="K10" s="6"/>
      <c r="L10" s="6"/>
      <c r="M10" s="48"/>
    </row>
    <row r="11" spans="2:13" ht="13.5" customHeight="1" thickBot="1">
      <c r="B11" s="21" t="s">
        <v>3</v>
      </c>
      <c r="C11" s="25" t="s">
        <v>35</v>
      </c>
      <c r="D11" s="52"/>
      <c r="E11" s="25" t="s">
        <v>36</v>
      </c>
      <c r="F11" s="57"/>
      <c r="G11" s="39" t="s">
        <v>4</v>
      </c>
      <c r="H11" s="52" t="s">
        <v>59</v>
      </c>
      <c r="J11" s="47"/>
      <c r="K11" s="6"/>
      <c r="L11" s="6"/>
      <c r="M11" s="48"/>
    </row>
    <row r="12" spans="2:13" ht="13.5" customHeight="1" thickBot="1">
      <c r="B12" s="21"/>
      <c r="C12" s="25"/>
      <c r="D12" s="25"/>
      <c r="E12" s="25" t="s">
        <v>48</v>
      </c>
      <c r="F12" s="25"/>
      <c r="G12" s="39" t="s">
        <v>49</v>
      </c>
      <c r="H12" s="32"/>
      <c r="J12" s="47"/>
      <c r="K12" s="6"/>
      <c r="L12" s="6"/>
      <c r="M12" s="48"/>
    </row>
    <row r="13" spans="2:13" ht="13.5" thickBot="1">
      <c r="B13" s="21" t="s">
        <v>5</v>
      </c>
      <c r="E13" s="25" t="s">
        <v>7</v>
      </c>
      <c r="F13" s="57"/>
      <c r="G13" s="25" t="s">
        <v>6</v>
      </c>
      <c r="H13" s="57" t="s">
        <v>59</v>
      </c>
      <c r="J13" s="47"/>
      <c r="K13" s="6"/>
      <c r="L13" s="6"/>
      <c r="M13" s="48"/>
    </row>
    <row r="14" spans="2:13" ht="13.5" thickBot="1">
      <c r="B14" s="21" t="s">
        <v>55</v>
      </c>
      <c r="E14" s="25" t="s">
        <v>54</v>
      </c>
      <c r="F14" s="7" t="s">
        <v>59</v>
      </c>
      <c r="G14" s="25" t="s">
        <v>53</v>
      </c>
      <c r="H14" s="7"/>
      <c r="J14" s="47"/>
      <c r="K14" s="6"/>
      <c r="L14" s="6"/>
      <c r="M14" s="48"/>
    </row>
    <row r="15" spans="2:13">
      <c r="B15" s="21"/>
      <c r="E15" s="25"/>
      <c r="F15" s="25"/>
      <c r="G15" s="25"/>
      <c r="H15" s="32"/>
      <c r="J15" s="47"/>
      <c r="K15" s="6"/>
      <c r="L15" s="6"/>
      <c r="M15" s="48"/>
    </row>
    <row r="16" spans="2:13">
      <c r="B16" s="21" t="s">
        <v>8</v>
      </c>
      <c r="C16" s="53"/>
      <c r="D16" s="10" t="s">
        <v>29</v>
      </c>
      <c r="E16" s="45"/>
      <c r="F16" s="46" t="s">
        <v>50</v>
      </c>
      <c r="G16" s="54">
        <v>2444</v>
      </c>
      <c r="H16" s="32" t="s">
        <v>10</v>
      </c>
      <c r="J16" s="47"/>
      <c r="K16" s="6"/>
      <c r="L16" s="6"/>
      <c r="M16" s="48"/>
    </row>
    <row r="17" spans="2:13">
      <c r="B17" s="22" t="s">
        <v>9</v>
      </c>
      <c r="C17" s="44">
        <f>+IF(C16=2,60.3,IF(C16=3,88.9,IF(C16=4,114.3,IF(C16=6,168.3,IF(C16=8,219.1,IF(C16=10,273,IF(C16=12,323.85,C16*25.4)))))))</f>
        <v>0</v>
      </c>
      <c r="D17" s="11" t="s">
        <v>10</v>
      </c>
      <c r="H17" s="32"/>
      <c r="J17" s="47"/>
      <c r="K17" s="6"/>
      <c r="L17" s="6"/>
      <c r="M17" s="48"/>
    </row>
    <row r="18" spans="2:13" ht="12.75" customHeight="1">
      <c r="B18" s="21" t="s">
        <v>11</v>
      </c>
      <c r="C18" s="54">
        <v>1.5</v>
      </c>
      <c r="D18" s="11" t="s">
        <v>10</v>
      </c>
      <c r="E18" s="24"/>
      <c r="F18" s="29"/>
      <c r="G18" s="29"/>
      <c r="H18" s="32"/>
      <c r="J18" s="47"/>
      <c r="K18" s="6"/>
      <c r="L18" s="6"/>
      <c r="M18" s="48"/>
    </row>
    <row r="19" spans="2:13" ht="12.75" customHeight="1" thickBot="1">
      <c r="B19" s="21" t="s">
        <v>12</v>
      </c>
      <c r="C19" s="53">
        <v>22</v>
      </c>
      <c r="D19" s="11" t="s">
        <v>10</v>
      </c>
      <c r="E19" s="31"/>
      <c r="F19" s="29"/>
      <c r="G19" s="29"/>
      <c r="H19" s="32"/>
      <c r="J19" s="47"/>
      <c r="K19" s="6"/>
      <c r="L19" s="6"/>
      <c r="M19" s="48"/>
    </row>
    <row r="20" spans="2:13" ht="12.75" customHeight="1">
      <c r="B20" s="23" t="s">
        <v>28</v>
      </c>
      <c r="C20" s="26">
        <f>IF(C17=0,G16-2*C19,C17-2*C19)</f>
        <v>2400</v>
      </c>
      <c r="D20" s="11" t="s">
        <v>10</v>
      </c>
      <c r="E20" s="14"/>
      <c r="F20" s="74" t="s">
        <v>46</v>
      </c>
      <c r="G20" s="75"/>
      <c r="H20" s="76"/>
      <c r="J20" s="47"/>
      <c r="K20" s="6"/>
      <c r="L20" s="6"/>
      <c r="M20" s="48"/>
    </row>
    <row r="21" spans="2:13" ht="12.75" customHeight="1" thickBot="1">
      <c r="B21" s="21" t="s">
        <v>13</v>
      </c>
      <c r="C21" s="54">
        <v>27</v>
      </c>
      <c r="D21" s="10" t="s">
        <v>26</v>
      </c>
      <c r="E21" s="13"/>
      <c r="F21" s="28"/>
      <c r="G21" s="33" t="s">
        <v>42</v>
      </c>
      <c r="H21" s="56"/>
      <c r="J21" s="47"/>
      <c r="K21" s="6"/>
      <c r="L21" s="6"/>
      <c r="M21" s="48"/>
    </row>
    <row r="22" spans="2:13" ht="13.5" thickBot="1">
      <c r="B22" s="21" t="s">
        <v>14</v>
      </c>
      <c r="C22" s="55">
        <v>50</v>
      </c>
      <c r="D22" s="15" t="s">
        <v>27</v>
      </c>
      <c r="E22" s="16"/>
      <c r="F22" s="28"/>
      <c r="G22" s="33" t="s">
        <v>43</v>
      </c>
      <c r="H22" s="57" t="s">
        <v>59</v>
      </c>
      <c r="J22" s="47"/>
      <c r="K22" s="6"/>
      <c r="L22" s="6"/>
      <c r="M22" s="48"/>
    </row>
    <row r="23" spans="2:13" ht="13.5" thickBot="1">
      <c r="B23" s="21" t="s">
        <v>15</v>
      </c>
      <c r="C23" s="26">
        <f>+IF(H21="X",+C21*1.5,IF(H22="X",+C21*1.43,IF(H23="X",C21*1.3,F24)))</f>
        <v>38.61</v>
      </c>
      <c r="D23" s="10" t="s">
        <v>26</v>
      </c>
      <c r="E23" s="4"/>
      <c r="F23" s="35"/>
      <c r="G23" s="33" t="s">
        <v>44</v>
      </c>
      <c r="H23" s="57"/>
      <c r="J23" s="47"/>
      <c r="K23" s="6"/>
      <c r="L23" s="6"/>
      <c r="M23" s="48"/>
    </row>
    <row r="24" spans="2:13" ht="13.5" thickBot="1">
      <c r="B24" s="27" t="s">
        <v>34</v>
      </c>
      <c r="C24" s="17" t="s">
        <v>60</v>
      </c>
      <c r="D24" s="10"/>
      <c r="E24" s="4"/>
      <c r="F24" s="8"/>
      <c r="G24" s="34" t="s">
        <v>47</v>
      </c>
      <c r="H24" s="57"/>
      <c r="J24" s="47"/>
      <c r="K24" s="6"/>
      <c r="L24" s="6"/>
      <c r="M24" s="48"/>
    </row>
    <row r="25" spans="2:13" ht="13.5" thickBot="1">
      <c r="B25" s="5"/>
      <c r="C25" s="25"/>
      <c r="D25" s="10"/>
      <c r="E25" s="42"/>
      <c r="F25" s="12"/>
      <c r="G25" s="45"/>
      <c r="H25" s="32"/>
      <c r="J25" s="47"/>
      <c r="K25" s="6"/>
      <c r="L25" s="6"/>
      <c r="M25" s="48"/>
    </row>
    <row r="26" spans="2:13" ht="13.5" thickBot="1">
      <c r="B26" s="21" t="s">
        <v>16</v>
      </c>
      <c r="C26" s="25" t="s">
        <v>17</v>
      </c>
      <c r="D26" s="57"/>
      <c r="E26" s="25" t="s">
        <v>18</v>
      </c>
      <c r="F26" s="52" t="s">
        <v>59</v>
      </c>
      <c r="G26" s="29"/>
      <c r="H26" s="32"/>
      <c r="J26" s="47"/>
      <c r="K26" s="6"/>
      <c r="L26" s="6"/>
      <c r="M26" s="48"/>
    </row>
    <row r="27" spans="2:13" ht="13.5" thickBot="1">
      <c r="B27" s="21" t="s">
        <v>19</v>
      </c>
      <c r="C27" s="25" t="s">
        <v>20</v>
      </c>
      <c r="D27" s="52" t="s">
        <v>59</v>
      </c>
      <c r="E27" s="25" t="s">
        <v>21</v>
      </c>
      <c r="F27" s="52"/>
      <c r="G27" s="25" t="s">
        <v>66</v>
      </c>
      <c r="H27" s="52"/>
      <c r="J27" s="47"/>
      <c r="K27" s="6"/>
      <c r="L27" s="6"/>
      <c r="M27" s="48"/>
    </row>
    <row r="28" spans="2:13" ht="13.5" thickBot="1">
      <c r="B28" s="21" t="s">
        <v>22</v>
      </c>
      <c r="C28" s="25" t="s">
        <v>17</v>
      </c>
      <c r="D28" s="52"/>
      <c r="E28" s="25" t="s">
        <v>18</v>
      </c>
      <c r="F28" s="52" t="s">
        <v>59</v>
      </c>
      <c r="G28" s="30"/>
      <c r="H28" s="43"/>
      <c r="J28" s="47"/>
      <c r="K28" s="6"/>
      <c r="L28" s="6"/>
      <c r="M28" s="48"/>
    </row>
    <row r="29" spans="2:13" ht="13.5" thickBot="1">
      <c r="B29" s="21" t="s">
        <v>23</v>
      </c>
      <c r="C29" s="39" t="s">
        <v>37</v>
      </c>
      <c r="D29" s="52"/>
      <c r="E29" s="39" t="s">
        <v>38</v>
      </c>
      <c r="F29" s="52" t="s">
        <v>59</v>
      </c>
      <c r="G29" s="39" t="s">
        <v>39</v>
      </c>
      <c r="H29" s="57"/>
      <c r="J29" s="47"/>
      <c r="K29" s="6"/>
      <c r="L29" s="6"/>
      <c r="M29" s="48"/>
    </row>
    <row r="30" spans="2:13" ht="13.5" thickBot="1">
      <c r="B30" s="21"/>
      <c r="C30" s="40" t="s">
        <v>30</v>
      </c>
      <c r="D30" s="52"/>
      <c r="E30" s="40" t="s">
        <v>31</v>
      </c>
      <c r="F30" s="57"/>
      <c r="G30" s="40" t="s">
        <v>32</v>
      </c>
      <c r="H30" s="57"/>
      <c r="J30" s="47"/>
      <c r="K30" s="6"/>
      <c r="L30" s="6"/>
      <c r="M30" s="48"/>
    </row>
    <row r="31" spans="2:13" ht="13.5" thickBot="1">
      <c r="B31" s="21"/>
      <c r="C31" s="18"/>
      <c r="D31" s="52"/>
      <c r="E31" s="18"/>
      <c r="F31" s="57"/>
      <c r="G31" s="19"/>
      <c r="H31" s="57"/>
      <c r="J31" s="47"/>
      <c r="K31" s="6"/>
      <c r="L31" s="6"/>
      <c r="M31" s="48"/>
    </row>
    <row r="32" spans="2:13" ht="13.5" thickBot="1">
      <c r="B32" s="21"/>
      <c r="C32" s="19"/>
      <c r="D32" s="52"/>
      <c r="E32" s="19"/>
      <c r="F32" s="57"/>
      <c r="G32" s="9" t="s">
        <v>40</v>
      </c>
      <c r="H32" s="57"/>
      <c r="J32" s="47"/>
      <c r="K32" s="6"/>
      <c r="L32" s="6"/>
      <c r="M32" s="48"/>
    </row>
    <row r="33" spans="2:13" ht="13.5" thickBot="1">
      <c r="B33" s="21"/>
      <c r="C33" s="18"/>
      <c r="D33" s="52"/>
      <c r="E33" s="19"/>
      <c r="F33" s="57"/>
      <c r="G33" s="9" t="s">
        <v>41</v>
      </c>
      <c r="H33" s="57"/>
      <c r="J33" s="47"/>
      <c r="K33" s="6"/>
      <c r="L33" s="6"/>
      <c r="M33" s="48"/>
    </row>
    <row r="34" spans="2:13" ht="13.5" thickBot="1">
      <c r="B34" s="22" t="s">
        <v>33</v>
      </c>
      <c r="C34" s="39" t="s">
        <v>24</v>
      </c>
      <c r="D34" s="52"/>
      <c r="E34" s="30"/>
      <c r="F34" s="30"/>
      <c r="G34" s="30"/>
      <c r="H34" s="41"/>
      <c r="J34" s="47"/>
      <c r="K34" s="6"/>
      <c r="L34" s="6"/>
      <c r="M34" s="48"/>
    </row>
    <row r="35" spans="2:13" ht="13.5" thickBot="1">
      <c r="B35" s="36"/>
      <c r="C35" s="20"/>
      <c r="D35" s="20"/>
      <c r="E35" s="37"/>
      <c r="F35" s="37"/>
      <c r="G35" s="37"/>
      <c r="H35" s="38"/>
      <c r="J35" s="49"/>
      <c r="K35" s="50"/>
      <c r="L35" s="50"/>
      <c r="M35" s="51"/>
    </row>
    <row r="36" spans="2:13">
      <c r="B36" s="3"/>
      <c r="C36" s="2"/>
      <c r="D36" s="2"/>
      <c r="E36" s="2"/>
      <c r="F36" s="2"/>
      <c r="G36" s="2"/>
      <c r="H36" s="2"/>
    </row>
    <row r="37" spans="2:13">
      <c r="B37" s="1" t="s">
        <v>56</v>
      </c>
    </row>
    <row r="38" spans="2:13">
      <c r="B38" s="1" t="s">
        <v>65</v>
      </c>
    </row>
    <row r="39" spans="2:13">
      <c r="B39" s="1" t="s">
        <v>57</v>
      </c>
    </row>
    <row r="40" spans="2:13">
      <c r="B40" s="1" t="s">
        <v>69</v>
      </c>
    </row>
    <row r="41" spans="2:13">
      <c r="B41" s="1" t="s">
        <v>58</v>
      </c>
    </row>
    <row r="42" spans="2:13">
      <c r="B42" s="1" t="s">
        <v>70</v>
      </c>
    </row>
    <row r="43" spans="2:13">
      <c r="B43" s="1" t="s">
        <v>71</v>
      </c>
    </row>
  </sheetData>
  <sheetProtection password="DF97" sheet="1" objects="1" scenarios="1" selectLockedCells="1"/>
  <mergeCells count="3">
    <mergeCell ref="F20:H20"/>
    <mergeCell ref="J8:M8"/>
    <mergeCell ref="B7:H8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  <legacyDrawing r:id="rId3"/>
  <oleObjects>
    <oleObject progId="AcroExch.Document.DC" shapeId="1026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Guerrato</dc:creator>
  <cp:lastModifiedBy>Walter Guerrato</cp:lastModifiedBy>
  <cp:lastPrinted>2017-10-28T08:08:01Z</cp:lastPrinted>
  <dcterms:created xsi:type="dcterms:W3CDTF">2014-04-17T09:09:40Z</dcterms:created>
  <dcterms:modified xsi:type="dcterms:W3CDTF">2017-10-28T08:09:15Z</dcterms:modified>
</cp:coreProperties>
</file>